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РІШЕННЯ СЕСІЙ РАДИ 8 скликання\69 сесія РІШЕННЯ  26.08.2025\"/>
    </mc:Choice>
  </mc:AlternateContent>
  <xr:revisionPtr revIDLastSave="0" documentId="13_ncr:1_{DA260539-27C1-4DA0-B7C5-68C00642E03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2025-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D23" i="1" l="1"/>
  <c r="AC23" i="1"/>
  <c r="AB23" i="1"/>
  <c r="AA23" i="1"/>
  <c r="Z23" i="1"/>
  <c r="Y23" i="1"/>
  <c r="V23" i="1"/>
  <c r="U23" i="1"/>
  <c r="T23" i="1"/>
  <c r="S23" i="1"/>
  <c r="R23" i="1"/>
  <c r="Q23" i="1"/>
  <c r="P23" i="1"/>
  <c r="O23" i="1"/>
  <c r="N23" i="1"/>
  <c r="M23" i="1"/>
  <c r="J23" i="1"/>
  <c r="I23" i="1"/>
  <c r="H23" i="1"/>
  <c r="G23" i="1"/>
  <c r="F23" i="1"/>
  <c r="E23" i="1"/>
  <c r="D23" i="1"/>
  <c r="L23" i="1" s="1"/>
  <c r="C23" i="1"/>
  <c r="K23" i="1" s="1"/>
  <c r="AF22" i="1"/>
  <c r="AE22" i="1"/>
  <c r="X22" i="1"/>
  <c r="W22" i="1"/>
  <c r="L22" i="1"/>
  <c r="AH22" i="1" s="1"/>
  <c r="AI22" i="1" s="1"/>
  <c r="K22" i="1"/>
  <c r="AG22" i="1" s="1"/>
  <c r="AF21" i="1"/>
  <c r="AE21" i="1"/>
  <c r="X21" i="1"/>
  <c r="W21" i="1"/>
  <c r="L21" i="1"/>
  <c r="AH21" i="1" s="1"/>
  <c r="K21" i="1"/>
  <c r="AF20" i="1"/>
  <c r="AE20" i="1"/>
  <c r="X20" i="1"/>
  <c r="W20" i="1"/>
  <c r="L20" i="1"/>
  <c r="K20" i="1"/>
  <c r="AF19" i="1"/>
  <c r="AE19" i="1"/>
  <c r="X19" i="1"/>
  <c r="W19" i="1"/>
  <c r="L19" i="1"/>
  <c r="K19" i="1"/>
  <c r="AG19" i="1" s="1"/>
  <c r="AD17" i="1"/>
  <c r="AD25" i="1" s="1"/>
  <c r="AC17" i="1"/>
  <c r="AC25" i="1" s="1"/>
  <c r="AB17" i="1"/>
  <c r="AA17" i="1"/>
  <c r="Z17" i="1"/>
  <c r="Z25" i="1" s="1"/>
  <c r="Y17" i="1"/>
  <c r="Y25" i="1" s="1"/>
  <c r="V17" i="1"/>
  <c r="U17" i="1"/>
  <c r="U25" i="1" s="1"/>
  <c r="T17" i="1"/>
  <c r="S17" i="1"/>
  <c r="S25" i="1" s="1"/>
  <c r="R17" i="1"/>
  <c r="Q17" i="1"/>
  <c r="Q25" i="1" s="1"/>
  <c r="P17" i="1"/>
  <c r="O17" i="1"/>
  <c r="O25" i="1" s="1"/>
  <c r="N17" i="1"/>
  <c r="M17" i="1"/>
  <c r="M25" i="1" s="1"/>
  <c r="J17" i="1"/>
  <c r="I17" i="1"/>
  <c r="I25" i="1" s="1"/>
  <c r="H17" i="1"/>
  <c r="G17" i="1"/>
  <c r="G25" i="1" s="1"/>
  <c r="F17" i="1"/>
  <c r="E17" i="1"/>
  <c r="E25" i="1" s="1"/>
  <c r="D17" i="1"/>
  <c r="L17" i="1" s="1"/>
  <c r="C17" i="1"/>
  <c r="K17" i="1" s="1"/>
  <c r="K25" i="1" s="1"/>
  <c r="AF16" i="1"/>
  <c r="AE16" i="1"/>
  <c r="X16" i="1"/>
  <c r="W16" i="1"/>
  <c r="L16" i="1"/>
  <c r="AH16" i="1" s="1"/>
  <c r="K16" i="1"/>
  <c r="AF15" i="1"/>
  <c r="AE15" i="1"/>
  <c r="X15" i="1"/>
  <c r="W15" i="1"/>
  <c r="L15" i="1"/>
  <c r="K15" i="1"/>
  <c r="AF14" i="1"/>
  <c r="AE14" i="1"/>
  <c r="X14" i="1"/>
  <c r="W14" i="1"/>
  <c r="L14" i="1"/>
  <c r="K14" i="1"/>
  <c r="AG14" i="1" s="1"/>
  <c r="AF13" i="1"/>
  <c r="AE13" i="1"/>
  <c r="X13" i="1"/>
  <c r="W13" i="1"/>
  <c r="L13" i="1"/>
  <c r="AH13" i="1" s="1"/>
  <c r="K13" i="1"/>
  <c r="AG13" i="1" s="1"/>
  <c r="AI13" i="1" s="1"/>
  <c r="AF12" i="1"/>
  <c r="AE12" i="1"/>
  <c r="X12" i="1"/>
  <c r="X17" i="1" s="1"/>
  <c r="W12" i="1"/>
  <c r="L12" i="1"/>
  <c r="AH12" i="1" s="1"/>
  <c r="K12" i="1"/>
  <c r="AI12" i="1" l="1"/>
  <c r="AG12" i="1"/>
  <c r="AG15" i="1"/>
  <c r="AG16" i="1"/>
  <c r="AI16" i="1" s="1"/>
  <c r="W17" i="1"/>
  <c r="AF17" i="1"/>
  <c r="AH19" i="1"/>
  <c r="AI19" i="1" s="1"/>
  <c r="AH20" i="1"/>
  <c r="X23" i="1"/>
  <c r="AH23" i="1" s="1"/>
  <c r="AF23" i="1"/>
  <c r="AH14" i="1"/>
  <c r="AI14" i="1" s="1"/>
  <c r="AH15" i="1"/>
  <c r="L25" i="1"/>
  <c r="F25" i="1"/>
  <c r="H25" i="1"/>
  <c r="J25" i="1"/>
  <c r="N25" i="1"/>
  <c r="P25" i="1"/>
  <c r="R25" i="1"/>
  <c r="V25" i="1"/>
  <c r="AE17" i="1"/>
  <c r="AG20" i="1"/>
  <c r="AG21" i="1"/>
  <c r="AI21" i="1" s="1"/>
  <c r="W23" i="1"/>
  <c r="AE23" i="1"/>
  <c r="AG23" i="1" s="1"/>
  <c r="T25" i="1"/>
  <c r="X25" i="1"/>
  <c r="W25" i="1"/>
  <c r="AG17" i="1"/>
  <c r="C25" i="1"/>
  <c r="AA25" i="1"/>
  <c r="D25" i="1"/>
  <c r="AB25" i="1"/>
  <c r="AI23" i="1" l="1"/>
  <c r="AG25" i="1"/>
  <c r="AE25" i="1"/>
  <c r="AH17" i="1"/>
  <c r="AI17" i="1" s="1"/>
  <c r="AI15" i="1"/>
  <c r="AI20" i="1"/>
  <c r="AF25" i="1"/>
  <c r="AH25" i="1"/>
  <c r="AI25" i="1" s="1"/>
</calcChain>
</file>

<file path=xl/sharedStrings.xml><?xml version="1.0" encoding="utf-8"?>
<sst xmlns="http://schemas.openxmlformats.org/spreadsheetml/2006/main" count="72" uniqueCount="41">
  <si>
    <t>Зведена мережа закладів загальної середньої освіти Димерської селищної ради</t>
  </si>
  <si>
    <t>на 2025/2026 навчальний рік</t>
  </si>
  <si>
    <t>№</t>
  </si>
  <si>
    <t>Назва ЗЗСО</t>
  </si>
  <si>
    <t>1 клас</t>
  </si>
  <si>
    <t>2 клас</t>
  </si>
  <si>
    <t>3 клас</t>
  </si>
  <si>
    <t>4 клас</t>
  </si>
  <si>
    <t>Разом 1 - 4 класи</t>
  </si>
  <si>
    <t>5 клас</t>
  </si>
  <si>
    <t>6 клас</t>
  </si>
  <si>
    <t>7 клас</t>
  </si>
  <si>
    <t>8 клас</t>
  </si>
  <si>
    <t>9 клас</t>
  </si>
  <si>
    <t>Разом 5 - 9 класи</t>
  </si>
  <si>
    <t>10 клас</t>
  </si>
  <si>
    <t>11 клас</t>
  </si>
  <si>
    <t>12 клас</t>
  </si>
  <si>
    <t>Разом 10-12 класи</t>
  </si>
  <si>
    <t>Усього 1-12 класи</t>
  </si>
  <si>
    <t>Наповнюваність класів</t>
  </si>
  <si>
    <t>класів</t>
  </si>
  <si>
    <t>учнів</t>
  </si>
  <si>
    <t>Ліцеї</t>
  </si>
  <si>
    <t>Демидівський ліцей</t>
  </si>
  <si>
    <t>Димерський ліцей № 1</t>
  </si>
  <si>
    <t>Димерський ліцей № 2</t>
  </si>
  <si>
    <t>Литвинівський ліцей</t>
  </si>
  <si>
    <t>Катюжанський опорний ліцей</t>
  </si>
  <si>
    <t>ВСЬОГО</t>
  </si>
  <si>
    <t>Гімназії</t>
  </si>
  <si>
    <t>Глібівська гімназія</t>
  </si>
  <si>
    <t>Козаровицька гімназія</t>
  </si>
  <si>
    <t>Ровіська гімназія</t>
  </si>
  <si>
    <t>Ясногородська гімназія</t>
  </si>
  <si>
    <t>РАЗОМ</t>
  </si>
  <si>
    <t>Додаток 1</t>
  </si>
  <si>
    <t xml:space="preserve">до рішення сесії Димерської селищної ради </t>
  </si>
  <si>
    <t>від 26 серпня 2025 року №</t>
  </si>
  <si>
    <t>Секретар селищної ради</t>
  </si>
  <si>
    <t>Людмила ІВАНОВА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</si>
</sst>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0"/>
      <color rgb="FF000000"/>
      <name val="Arial"/>
      <scheme val="minor"/>
    </font>
    <font>
      <b/>
      <i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3F3F3F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F3F3F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000000"/>
      <name val="Arial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B7B7B7"/>
        <bgColor rgb="FFB7B7B7"/>
      </patternFill>
    </fill>
    <fill>
      <patternFill patternType="solid">
        <fgColor rgb="FFEFEFEF"/>
        <bgColor rgb="FFEFEFEF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ck">
        <color rgb="FF000000"/>
      </top>
      <bottom style="thin">
        <color rgb="FF3F3F3F"/>
      </bottom>
      <diagonal/>
    </border>
    <border>
      <left/>
      <right style="thin">
        <color rgb="FF3F3F3F"/>
      </right>
      <top style="thick">
        <color rgb="FF000000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000000"/>
      </bottom>
      <diagonal/>
    </border>
    <border>
      <left/>
      <right/>
      <top style="thin">
        <color rgb="FF3F3F3F"/>
      </top>
      <bottom style="thin">
        <color rgb="FF000000"/>
      </bottom>
      <diagonal/>
    </border>
    <border>
      <left style="thin">
        <color rgb="FF3F3F3F"/>
      </left>
      <right style="thin">
        <color rgb="FF000000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  <diagonal/>
    </border>
    <border>
      <left style="thin">
        <color rgb="FF3F3F3F"/>
      </left>
      <right style="thin">
        <color rgb="FF000000"/>
      </right>
      <top style="thin">
        <color rgb="FF000000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3F3F3F"/>
      </right>
      <top style="thin">
        <color rgb="FF000000"/>
      </top>
      <bottom style="thin">
        <color rgb="FF3F3F3F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2" fillId="0" borderId="0" xfId="0" applyFont="1" applyAlignment="1"/>
    <xf numFmtId="0" fontId="3" fillId="2" borderId="0" xfId="0" applyFont="1" applyFill="1" applyAlignment="1"/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4" fillId="2" borderId="8" xfId="0" applyFont="1" applyFill="1" applyBorder="1" applyAlignment="1"/>
    <xf numFmtId="0" fontId="4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64" fontId="7" fillId="2" borderId="12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164" fontId="7" fillId="2" borderId="8" xfId="0" applyNumberFormat="1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165" fontId="7" fillId="2" borderId="8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5" borderId="8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164" fontId="4" fillId="2" borderId="8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right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164" fontId="8" fillId="2" borderId="12" xfId="0" applyNumberFormat="1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164" fontId="8" fillId="2" borderId="8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2" fillId="0" borderId="0" xfId="0" applyFont="1" applyAlignment="1"/>
    <xf numFmtId="0" fontId="4" fillId="2" borderId="2" xfId="0" applyFont="1" applyFill="1" applyBorder="1" applyAlignment="1">
      <alignment horizontal="center"/>
    </xf>
    <xf numFmtId="0" fontId="5" fillId="0" borderId="7" xfId="0" applyFont="1" applyBorder="1"/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5" fillId="0" borderId="4" xfId="0" applyFont="1" applyBorder="1"/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/>
    </xf>
    <xf numFmtId="0" fontId="5" fillId="0" borderId="6" xfId="0" applyFont="1" applyBorder="1"/>
    <xf numFmtId="0" fontId="4" fillId="2" borderId="9" xfId="0" applyFont="1" applyFill="1" applyBorder="1" applyAlignment="1">
      <alignment horizontal="center"/>
    </xf>
    <xf numFmtId="0" fontId="5" fillId="0" borderId="10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5" fillId="0" borderId="15" xfId="0" applyFont="1" applyBorder="1"/>
    <xf numFmtId="0" fontId="4" fillId="2" borderId="5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9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I31"/>
  <sheetViews>
    <sheetView tabSelected="1" topLeftCell="G1" workbookViewId="0">
      <selection activeCell="V31" sqref="V31"/>
    </sheetView>
  </sheetViews>
  <sheetFormatPr defaultColWidth="12.5546875" defaultRowHeight="15.75" customHeight="1" x14ac:dyDescent="0.25"/>
  <cols>
    <col min="1" max="1" width="4.33203125" customWidth="1"/>
    <col min="2" max="2" width="21.6640625" customWidth="1"/>
    <col min="3" max="3" width="7.44140625" customWidth="1"/>
    <col min="4" max="4" width="7" customWidth="1"/>
    <col min="5" max="5" width="7.33203125" customWidth="1"/>
    <col min="6" max="6" width="7" customWidth="1"/>
    <col min="7" max="7" width="7.109375" customWidth="1"/>
    <col min="8" max="10" width="8" customWidth="1"/>
    <col min="11" max="11" width="7.88671875" customWidth="1"/>
    <col min="12" max="12" width="7.33203125" customWidth="1"/>
    <col min="13" max="13" width="7.5546875" customWidth="1"/>
    <col min="14" max="14" width="7.88671875" customWidth="1"/>
    <col min="15" max="15" width="7.44140625" customWidth="1"/>
    <col min="16" max="16" width="7" customWidth="1"/>
    <col min="17" max="17" width="7.44140625" customWidth="1"/>
    <col min="18" max="18" width="7" customWidth="1"/>
    <col min="19" max="20" width="7.6640625" customWidth="1"/>
    <col min="21" max="21" width="7.33203125" customWidth="1"/>
    <col min="22" max="22" width="8.44140625" customWidth="1"/>
    <col min="23" max="25" width="7.44140625" customWidth="1"/>
    <col min="26" max="26" width="6.5546875" customWidth="1"/>
    <col min="27" max="27" width="7" customWidth="1"/>
    <col min="28" max="28" width="6.44140625" customWidth="1"/>
    <col min="29" max="29" width="7.6640625" customWidth="1"/>
    <col min="30" max="30" width="6.88671875" customWidth="1"/>
    <col min="31" max="31" width="8.33203125" customWidth="1"/>
    <col min="32" max="32" width="7.5546875" customWidth="1"/>
    <col min="33" max="34" width="6.88671875" customWidth="1"/>
    <col min="35" max="35" width="19.33203125" customWidth="1"/>
  </cols>
  <sheetData>
    <row r="1" spans="1:35" ht="15.75" customHeight="1" x14ac:dyDescent="0.25">
      <c r="AC1" s="1" t="s">
        <v>36</v>
      </c>
      <c r="AD1" s="1"/>
      <c r="AE1" s="1"/>
      <c r="AF1" s="1"/>
      <c r="AG1" s="1"/>
      <c r="AH1" s="1"/>
    </row>
    <row r="2" spans="1:35" ht="15.75" customHeight="1" x14ac:dyDescent="0.25">
      <c r="AC2" s="1" t="s">
        <v>37</v>
      </c>
      <c r="AD2" s="1"/>
      <c r="AE2" s="1"/>
      <c r="AF2" s="1"/>
      <c r="AG2" s="1"/>
      <c r="AH2" s="1"/>
    </row>
    <row r="3" spans="1:35" ht="15.75" customHeight="1" x14ac:dyDescent="0.25">
      <c r="AC3" s="1" t="s">
        <v>38</v>
      </c>
      <c r="AD3" s="1"/>
      <c r="AE3" s="1"/>
      <c r="AF3" s="1"/>
      <c r="AG3" s="1"/>
      <c r="AH3" s="1"/>
    </row>
    <row r="6" spans="1:35" ht="15.75" customHeight="1" x14ac:dyDescent="0.35">
      <c r="A6" s="42" t="s">
        <v>0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2"/>
    </row>
    <row r="7" spans="1:35" ht="15.75" customHeight="1" x14ac:dyDescent="0.35">
      <c r="A7" s="42" t="s">
        <v>1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2"/>
    </row>
    <row r="8" spans="1:35" ht="15.75" customHeight="1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ht="15.75" customHeight="1" x14ac:dyDescent="0.3">
      <c r="A9" s="44" t="s">
        <v>2</v>
      </c>
      <c r="B9" s="46" t="s">
        <v>3</v>
      </c>
      <c r="C9" s="47" t="s">
        <v>4</v>
      </c>
      <c r="D9" s="48"/>
      <c r="E9" s="47" t="s">
        <v>5</v>
      </c>
      <c r="F9" s="48"/>
      <c r="G9" s="47" t="s">
        <v>6</v>
      </c>
      <c r="H9" s="48"/>
      <c r="I9" s="47" t="s">
        <v>7</v>
      </c>
      <c r="J9" s="48"/>
      <c r="K9" s="49" t="s">
        <v>8</v>
      </c>
      <c r="L9" s="48"/>
      <c r="M9" s="47" t="s">
        <v>9</v>
      </c>
      <c r="N9" s="48"/>
      <c r="O9" s="50" t="s">
        <v>10</v>
      </c>
      <c r="P9" s="51"/>
      <c r="Q9" s="50" t="s">
        <v>11</v>
      </c>
      <c r="R9" s="51"/>
      <c r="S9" s="50" t="s">
        <v>12</v>
      </c>
      <c r="T9" s="51"/>
      <c r="U9" s="50" t="s">
        <v>13</v>
      </c>
      <c r="V9" s="51"/>
      <c r="W9" s="56" t="s">
        <v>14</v>
      </c>
      <c r="X9" s="51"/>
      <c r="Y9" s="50" t="s">
        <v>15</v>
      </c>
      <c r="Z9" s="51"/>
      <c r="AA9" s="50" t="s">
        <v>16</v>
      </c>
      <c r="AB9" s="51"/>
      <c r="AC9" s="47" t="s">
        <v>17</v>
      </c>
      <c r="AD9" s="48"/>
      <c r="AE9" s="49" t="s">
        <v>18</v>
      </c>
      <c r="AF9" s="48"/>
      <c r="AG9" s="49" t="s">
        <v>19</v>
      </c>
      <c r="AH9" s="48"/>
      <c r="AI9" s="57" t="s">
        <v>20</v>
      </c>
    </row>
    <row r="10" spans="1:35" ht="15.75" customHeight="1" x14ac:dyDescent="0.3">
      <c r="A10" s="45"/>
      <c r="B10" s="45"/>
      <c r="C10" s="6" t="s">
        <v>21</v>
      </c>
      <c r="D10" s="6" t="s">
        <v>22</v>
      </c>
      <c r="E10" s="6" t="s">
        <v>21</v>
      </c>
      <c r="F10" s="6" t="s">
        <v>22</v>
      </c>
      <c r="G10" s="6" t="s">
        <v>21</v>
      </c>
      <c r="H10" s="6" t="s">
        <v>22</v>
      </c>
      <c r="I10" s="6" t="s">
        <v>21</v>
      </c>
      <c r="J10" s="6" t="s">
        <v>22</v>
      </c>
      <c r="K10" s="6" t="s">
        <v>21</v>
      </c>
      <c r="L10" s="6" t="s">
        <v>22</v>
      </c>
      <c r="M10" s="6" t="s">
        <v>21</v>
      </c>
      <c r="N10" s="6" t="s">
        <v>22</v>
      </c>
      <c r="O10" s="6" t="s">
        <v>21</v>
      </c>
      <c r="P10" s="6" t="s">
        <v>22</v>
      </c>
      <c r="Q10" s="6" t="s">
        <v>21</v>
      </c>
      <c r="R10" s="6" t="s">
        <v>22</v>
      </c>
      <c r="S10" s="6" t="s">
        <v>21</v>
      </c>
      <c r="T10" s="6" t="s">
        <v>22</v>
      </c>
      <c r="U10" s="6" t="s">
        <v>21</v>
      </c>
      <c r="V10" s="6" t="s">
        <v>22</v>
      </c>
      <c r="W10" s="6" t="s">
        <v>21</v>
      </c>
      <c r="X10" s="6" t="s">
        <v>22</v>
      </c>
      <c r="Y10" s="6" t="s">
        <v>21</v>
      </c>
      <c r="Z10" s="6" t="s">
        <v>22</v>
      </c>
      <c r="AA10" s="6" t="s">
        <v>21</v>
      </c>
      <c r="AB10" s="6" t="s">
        <v>22</v>
      </c>
      <c r="AC10" s="6" t="s">
        <v>21</v>
      </c>
      <c r="AD10" s="6" t="s">
        <v>22</v>
      </c>
      <c r="AE10" s="6" t="s">
        <v>21</v>
      </c>
      <c r="AF10" s="6" t="s">
        <v>22</v>
      </c>
      <c r="AG10" s="6" t="s">
        <v>21</v>
      </c>
      <c r="AH10" s="6" t="s">
        <v>22</v>
      </c>
      <c r="AI10" s="58"/>
    </row>
    <row r="11" spans="1:35" ht="15.75" customHeight="1" x14ac:dyDescent="0.3">
      <c r="A11" s="52" t="s">
        <v>23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</row>
    <row r="12" spans="1:35" ht="31.2" x14ac:dyDescent="0.25">
      <c r="A12" s="7">
        <v>1</v>
      </c>
      <c r="B12" s="8" t="s">
        <v>24</v>
      </c>
      <c r="C12" s="9">
        <v>2</v>
      </c>
      <c r="D12" s="9">
        <v>31</v>
      </c>
      <c r="E12" s="9">
        <v>2</v>
      </c>
      <c r="F12" s="9">
        <v>33</v>
      </c>
      <c r="G12" s="9">
        <v>2</v>
      </c>
      <c r="H12" s="9">
        <v>44</v>
      </c>
      <c r="I12" s="9">
        <v>2</v>
      </c>
      <c r="J12" s="9">
        <v>35</v>
      </c>
      <c r="K12" s="10">
        <f t="shared" ref="K12:L12" si="0">SUM(C12,E12,G12,I12)</f>
        <v>8</v>
      </c>
      <c r="L12" s="10">
        <f t="shared" si="0"/>
        <v>143</v>
      </c>
      <c r="M12" s="9">
        <v>2</v>
      </c>
      <c r="N12" s="9">
        <v>42</v>
      </c>
      <c r="O12" s="9">
        <v>2</v>
      </c>
      <c r="P12" s="9">
        <v>37</v>
      </c>
      <c r="Q12" s="9">
        <v>3</v>
      </c>
      <c r="R12" s="9">
        <v>53</v>
      </c>
      <c r="S12" s="9">
        <v>2</v>
      </c>
      <c r="T12" s="9">
        <v>51</v>
      </c>
      <c r="U12" s="9">
        <v>2</v>
      </c>
      <c r="V12" s="9">
        <v>40</v>
      </c>
      <c r="W12" s="10">
        <f t="shared" ref="W12:X12" si="1">SUM(M12,O12,Q12,S12,U12)</f>
        <v>11</v>
      </c>
      <c r="X12" s="10">
        <f t="shared" si="1"/>
        <v>223</v>
      </c>
      <c r="Y12" s="9">
        <v>1</v>
      </c>
      <c r="Z12" s="9">
        <v>10</v>
      </c>
      <c r="AA12" s="9">
        <v>1</v>
      </c>
      <c r="AB12" s="9">
        <v>27</v>
      </c>
      <c r="AC12" s="9">
        <v>0</v>
      </c>
      <c r="AD12" s="9">
        <v>0</v>
      </c>
      <c r="AE12" s="10">
        <f t="shared" ref="AE12:AF12" si="2">SUM(Y12,AA12,AC12)</f>
        <v>2</v>
      </c>
      <c r="AF12" s="10">
        <f t="shared" si="2"/>
        <v>37</v>
      </c>
      <c r="AG12" s="11">
        <f t="shared" ref="AG12:AH12" si="3">SUM(K12,W12,AE12)</f>
        <v>21</v>
      </c>
      <c r="AH12" s="11">
        <f t="shared" si="3"/>
        <v>403</v>
      </c>
      <c r="AI12" s="12">
        <f t="shared" ref="AI12:AI17" si="4">AH12/AG12</f>
        <v>19.19047619047619</v>
      </c>
    </row>
    <row r="13" spans="1:35" ht="31.2" x14ac:dyDescent="0.25">
      <c r="A13" s="7">
        <v>2</v>
      </c>
      <c r="B13" s="8" t="s">
        <v>25</v>
      </c>
      <c r="C13" s="9">
        <v>2</v>
      </c>
      <c r="D13" s="9">
        <v>36</v>
      </c>
      <c r="E13" s="9">
        <v>2</v>
      </c>
      <c r="F13" s="9">
        <v>41</v>
      </c>
      <c r="G13" s="9">
        <v>2</v>
      </c>
      <c r="H13" s="9">
        <v>46</v>
      </c>
      <c r="I13" s="9">
        <v>2</v>
      </c>
      <c r="J13" s="9">
        <v>49</v>
      </c>
      <c r="K13" s="10">
        <f t="shared" ref="K13:L13" si="5">SUM(C13,E13,G13,I13)</f>
        <v>8</v>
      </c>
      <c r="L13" s="10">
        <f t="shared" si="5"/>
        <v>172</v>
      </c>
      <c r="M13" s="9">
        <v>2</v>
      </c>
      <c r="N13" s="9">
        <v>50</v>
      </c>
      <c r="O13" s="9">
        <v>2</v>
      </c>
      <c r="P13" s="9">
        <v>46</v>
      </c>
      <c r="Q13" s="9">
        <v>3</v>
      </c>
      <c r="R13" s="9">
        <v>52</v>
      </c>
      <c r="S13" s="9">
        <v>2</v>
      </c>
      <c r="T13" s="9">
        <v>49</v>
      </c>
      <c r="U13" s="9">
        <v>2</v>
      </c>
      <c r="V13" s="9">
        <v>47</v>
      </c>
      <c r="W13" s="10">
        <f t="shared" ref="W13:X13" si="6">SUM(M13,O13,Q13,S13,U13)</f>
        <v>11</v>
      </c>
      <c r="X13" s="10">
        <f t="shared" si="6"/>
        <v>244</v>
      </c>
      <c r="Y13" s="9">
        <v>2</v>
      </c>
      <c r="Z13" s="9">
        <v>35</v>
      </c>
      <c r="AA13" s="9">
        <v>2</v>
      </c>
      <c r="AB13" s="9">
        <v>43</v>
      </c>
      <c r="AC13" s="9">
        <v>1</v>
      </c>
      <c r="AD13" s="9">
        <v>11</v>
      </c>
      <c r="AE13" s="10">
        <f t="shared" ref="AE13:AF13" si="7">SUM(Y13,AA13,AC13)</f>
        <v>5</v>
      </c>
      <c r="AF13" s="10">
        <f t="shared" si="7"/>
        <v>89</v>
      </c>
      <c r="AG13" s="11">
        <f t="shared" ref="AG13:AH13" si="8">SUM(K13,W13,AE13)</f>
        <v>24</v>
      </c>
      <c r="AH13" s="11">
        <f t="shared" si="8"/>
        <v>505</v>
      </c>
      <c r="AI13" s="12">
        <f t="shared" si="4"/>
        <v>21.041666666666668</v>
      </c>
    </row>
    <row r="14" spans="1:35" ht="31.2" x14ac:dyDescent="0.25">
      <c r="A14" s="7">
        <v>3</v>
      </c>
      <c r="B14" s="8" t="s">
        <v>26</v>
      </c>
      <c r="C14" s="9">
        <v>1</v>
      </c>
      <c r="D14" s="9">
        <v>17</v>
      </c>
      <c r="E14" s="9">
        <v>1</v>
      </c>
      <c r="F14" s="9">
        <v>25</v>
      </c>
      <c r="G14" s="9">
        <v>1</v>
      </c>
      <c r="H14" s="9">
        <v>24</v>
      </c>
      <c r="I14" s="9">
        <v>1</v>
      </c>
      <c r="J14" s="9">
        <v>24</v>
      </c>
      <c r="K14" s="10">
        <f t="shared" ref="K14:L14" si="9">SUM(C14,E14,G14,I14)</f>
        <v>4</v>
      </c>
      <c r="L14" s="10">
        <f t="shared" si="9"/>
        <v>90</v>
      </c>
      <c r="M14" s="9">
        <v>2</v>
      </c>
      <c r="N14" s="9">
        <v>39</v>
      </c>
      <c r="O14" s="9">
        <v>2</v>
      </c>
      <c r="P14" s="9">
        <v>43</v>
      </c>
      <c r="Q14" s="9">
        <v>2</v>
      </c>
      <c r="R14" s="9">
        <v>45</v>
      </c>
      <c r="S14" s="9">
        <v>2</v>
      </c>
      <c r="T14" s="9">
        <v>44</v>
      </c>
      <c r="U14" s="9">
        <v>1</v>
      </c>
      <c r="V14" s="9">
        <v>27</v>
      </c>
      <c r="W14" s="10">
        <f t="shared" ref="W14:X14" si="10">SUM(M14,O14,Q14,S14,U14)</f>
        <v>9</v>
      </c>
      <c r="X14" s="10">
        <f t="shared" si="10"/>
        <v>198</v>
      </c>
      <c r="Y14" s="9">
        <v>2</v>
      </c>
      <c r="Z14" s="9">
        <v>53</v>
      </c>
      <c r="AA14" s="9">
        <v>2</v>
      </c>
      <c r="AB14" s="9">
        <v>50</v>
      </c>
      <c r="AC14" s="9">
        <v>0</v>
      </c>
      <c r="AD14" s="9">
        <v>0</v>
      </c>
      <c r="AE14" s="10">
        <f t="shared" ref="AE14:AF14" si="11">SUM(Y14,AA14,AC14)</f>
        <v>4</v>
      </c>
      <c r="AF14" s="10">
        <f t="shared" si="11"/>
        <v>103</v>
      </c>
      <c r="AG14" s="11">
        <f t="shared" ref="AG14:AH14" si="12">SUM(K14,W14,AE14)</f>
        <v>17</v>
      </c>
      <c r="AH14" s="11">
        <f t="shared" si="12"/>
        <v>391</v>
      </c>
      <c r="AI14" s="12">
        <f t="shared" si="4"/>
        <v>23</v>
      </c>
    </row>
    <row r="15" spans="1:35" ht="31.2" x14ac:dyDescent="0.25">
      <c r="A15" s="7">
        <v>4</v>
      </c>
      <c r="B15" s="8" t="s">
        <v>27</v>
      </c>
      <c r="C15" s="9">
        <v>1</v>
      </c>
      <c r="D15" s="9">
        <v>14</v>
      </c>
      <c r="E15" s="9">
        <v>1</v>
      </c>
      <c r="F15" s="9">
        <v>16</v>
      </c>
      <c r="G15" s="9">
        <v>1</v>
      </c>
      <c r="H15" s="9">
        <v>14</v>
      </c>
      <c r="I15" s="9">
        <v>1</v>
      </c>
      <c r="J15" s="9">
        <v>15</v>
      </c>
      <c r="K15" s="10">
        <f t="shared" ref="K15:L15" si="13">SUM(C15,E15,G15,I15)</f>
        <v>4</v>
      </c>
      <c r="L15" s="10">
        <f t="shared" si="13"/>
        <v>59</v>
      </c>
      <c r="M15" s="9">
        <v>1</v>
      </c>
      <c r="N15" s="9">
        <v>18</v>
      </c>
      <c r="O15" s="9">
        <v>1</v>
      </c>
      <c r="P15" s="9">
        <v>17</v>
      </c>
      <c r="Q15" s="9">
        <v>1</v>
      </c>
      <c r="R15" s="9">
        <v>21</v>
      </c>
      <c r="S15" s="9">
        <v>1</v>
      </c>
      <c r="T15" s="9">
        <v>20</v>
      </c>
      <c r="U15" s="9">
        <v>1</v>
      </c>
      <c r="V15" s="9">
        <v>16</v>
      </c>
      <c r="W15" s="10">
        <f t="shared" ref="W15:X15" si="14">SUM(M15,O15,Q15,S15,U15)</f>
        <v>5</v>
      </c>
      <c r="X15" s="10">
        <f t="shared" si="14"/>
        <v>92</v>
      </c>
      <c r="Y15" s="9">
        <v>1</v>
      </c>
      <c r="Z15" s="9">
        <v>18</v>
      </c>
      <c r="AA15" s="9">
        <v>1</v>
      </c>
      <c r="AB15" s="9">
        <v>22</v>
      </c>
      <c r="AC15" s="9">
        <v>0</v>
      </c>
      <c r="AD15" s="9">
        <v>0</v>
      </c>
      <c r="AE15" s="10">
        <f t="shared" ref="AE15:AF15" si="15">SUM(Y15,AA15,AC15)</f>
        <v>2</v>
      </c>
      <c r="AF15" s="10">
        <f t="shared" si="15"/>
        <v>40</v>
      </c>
      <c r="AG15" s="11">
        <f t="shared" ref="AG15:AH15" si="16">SUM(K15,W15,AE15)</f>
        <v>11</v>
      </c>
      <c r="AH15" s="11">
        <f t="shared" si="16"/>
        <v>191</v>
      </c>
      <c r="AI15" s="12">
        <f t="shared" si="4"/>
        <v>17.363636363636363</v>
      </c>
    </row>
    <row r="16" spans="1:35" ht="31.2" x14ac:dyDescent="0.25">
      <c r="A16" s="7">
        <v>5</v>
      </c>
      <c r="B16" s="8" t="s">
        <v>28</v>
      </c>
      <c r="C16" s="9">
        <v>2</v>
      </c>
      <c r="D16" s="9">
        <v>40</v>
      </c>
      <c r="E16" s="9">
        <v>2</v>
      </c>
      <c r="F16" s="9">
        <v>36</v>
      </c>
      <c r="G16" s="9">
        <v>2</v>
      </c>
      <c r="H16" s="9">
        <v>51</v>
      </c>
      <c r="I16" s="9">
        <v>2</v>
      </c>
      <c r="J16" s="9">
        <v>52</v>
      </c>
      <c r="K16" s="10">
        <f t="shared" ref="K16:L16" si="17">SUM(C16,E16,G16,I16)</f>
        <v>8</v>
      </c>
      <c r="L16" s="10">
        <f t="shared" si="17"/>
        <v>179</v>
      </c>
      <c r="M16" s="9">
        <v>3</v>
      </c>
      <c r="N16" s="9">
        <v>51</v>
      </c>
      <c r="O16" s="9">
        <v>2</v>
      </c>
      <c r="P16" s="9">
        <v>45</v>
      </c>
      <c r="Q16" s="9">
        <v>2</v>
      </c>
      <c r="R16" s="9">
        <v>42</v>
      </c>
      <c r="S16" s="9">
        <v>3</v>
      </c>
      <c r="T16" s="9">
        <v>52</v>
      </c>
      <c r="U16" s="9">
        <v>3</v>
      </c>
      <c r="V16" s="9">
        <v>54</v>
      </c>
      <c r="W16" s="10">
        <f t="shared" ref="W16:X16" si="18">SUM(M16,O16,Q16,S16,U16)</f>
        <v>13</v>
      </c>
      <c r="X16" s="10">
        <f t="shared" si="18"/>
        <v>244</v>
      </c>
      <c r="Y16" s="9">
        <v>1</v>
      </c>
      <c r="Z16" s="9">
        <v>21</v>
      </c>
      <c r="AA16" s="9">
        <v>1</v>
      </c>
      <c r="AB16" s="9">
        <v>21</v>
      </c>
      <c r="AC16" s="9">
        <v>0</v>
      </c>
      <c r="AD16" s="9">
        <v>0</v>
      </c>
      <c r="AE16" s="10">
        <f t="shared" ref="AE16:AF16" si="19">SUM(Y16,AA16,AC16)</f>
        <v>2</v>
      </c>
      <c r="AF16" s="10">
        <f t="shared" si="19"/>
        <v>42</v>
      </c>
      <c r="AG16" s="11">
        <f t="shared" ref="AG16:AH16" si="20">SUM(K16,W16,AE16)</f>
        <v>23</v>
      </c>
      <c r="AH16" s="11">
        <f t="shared" si="20"/>
        <v>465</v>
      </c>
      <c r="AI16" s="12">
        <f t="shared" si="4"/>
        <v>20.217391304347824</v>
      </c>
    </row>
    <row r="17" spans="1:35" ht="15.6" x14ac:dyDescent="0.25">
      <c r="A17" s="13"/>
      <c r="B17" s="31" t="s">
        <v>29</v>
      </c>
      <c r="C17" s="32">
        <f t="shared" ref="C17:J17" si="21">SUM(C12:C16)</f>
        <v>8</v>
      </c>
      <c r="D17" s="32">
        <f t="shared" si="21"/>
        <v>138</v>
      </c>
      <c r="E17" s="32">
        <f t="shared" si="21"/>
        <v>8</v>
      </c>
      <c r="F17" s="32">
        <f t="shared" si="21"/>
        <v>151</v>
      </c>
      <c r="G17" s="32">
        <f t="shared" si="21"/>
        <v>8</v>
      </c>
      <c r="H17" s="32">
        <f t="shared" si="21"/>
        <v>179</v>
      </c>
      <c r="I17" s="32">
        <f t="shared" si="21"/>
        <v>8</v>
      </c>
      <c r="J17" s="32">
        <f t="shared" si="21"/>
        <v>175</v>
      </c>
      <c r="K17" s="33">
        <f t="shared" ref="K17:L17" si="22">SUM(C17,E17,G17,I17)</f>
        <v>32</v>
      </c>
      <c r="L17" s="33">
        <f t="shared" si="22"/>
        <v>643</v>
      </c>
      <c r="M17" s="32">
        <f t="shared" ref="M17:V17" si="23">SUM(M12:M16)</f>
        <v>10</v>
      </c>
      <c r="N17" s="32">
        <f t="shared" si="23"/>
        <v>200</v>
      </c>
      <c r="O17" s="32">
        <f t="shared" si="23"/>
        <v>9</v>
      </c>
      <c r="P17" s="32">
        <f t="shared" si="23"/>
        <v>188</v>
      </c>
      <c r="Q17" s="32">
        <f t="shared" si="23"/>
        <v>11</v>
      </c>
      <c r="R17" s="32">
        <f t="shared" si="23"/>
        <v>213</v>
      </c>
      <c r="S17" s="32">
        <f t="shared" si="23"/>
        <v>10</v>
      </c>
      <c r="T17" s="32">
        <f t="shared" si="23"/>
        <v>216</v>
      </c>
      <c r="U17" s="32">
        <f t="shared" si="23"/>
        <v>9</v>
      </c>
      <c r="V17" s="32">
        <f t="shared" si="23"/>
        <v>184</v>
      </c>
      <c r="W17" s="33">
        <f>SUM(M17,O17,Q17,S17,U17)</f>
        <v>49</v>
      </c>
      <c r="X17" s="33">
        <f t="shared" ref="X17:AD17" si="24">SUM(X12:X16)</f>
        <v>1001</v>
      </c>
      <c r="Y17" s="32">
        <f t="shared" si="24"/>
        <v>7</v>
      </c>
      <c r="Z17" s="32">
        <f t="shared" si="24"/>
        <v>137</v>
      </c>
      <c r="AA17" s="32">
        <f t="shared" si="24"/>
        <v>7</v>
      </c>
      <c r="AB17" s="32">
        <f t="shared" si="24"/>
        <v>163</v>
      </c>
      <c r="AC17" s="32">
        <f t="shared" si="24"/>
        <v>1</v>
      </c>
      <c r="AD17" s="32">
        <f t="shared" si="24"/>
        <v>11</v>
      </c>
      <c r="AE17" s="33">
        <f t="shared" ref="AE17:AF17" si="25">SUM(Y17,AA17,AC17)</f>
        <v>15</v>
      </c>
      <c r="AF17" s="33">
        <f t="shared" si="25"/>
        <v>311</v>
      </c>
      <c r="AG17" s="34">
        <f t="shared" ref="AG17:AH17" si="26">SUM(AG12:AG16)</f>
        <v>96</v>
      </c>
      <c r="AH17" s="35">
        <f t="shared" si="26"/>
        <v>1955</v>
      </c>
      <c r="AI17" s="36">
        <f t="shared" si="4"/>
        <v>20.364583333333332</v>
      </c>
    </row>
    <row r="18" spans="1:35" ht="13.2" x14ac:dyDescent="0.25">
      <c r="A18" s="54" t="s">
        <v>30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</row>
    <row r="19" spans="1:35" ht="15.6" x14ac:dyDescent="0.25">
      <c r="A19" s="7">
        <v>1</v>
      </c>
      <c r="B19" s="8" t="s">
        <v>31</v>
      </c>
      <c r="C19" s="9">
        <v>1</v>
      </c>
      <c r="D19" s="9">
        <v>10</v>
      </c>
      <c r="E19" s="9">
        <v>0</v>
      </c>
      <c r="F19" s="9">
        <v>2</v>
      </c>
      <c r="G19" s="9">
        <v>1</v>
      </c>
      <c r="H19" s="9">
        <v>8</v>
      </c>
      <c r="I19" s="9">
        <v>1</v>
      </c>
      <c r="J19" s="9">
        <v>9</v>
      </c>
      <c r="K19" s="14">
        <f t="shared" ref="K19:L19" si="27">SUM(C19,E19,G19,I19)</f>
        <v>3</v>
      </c>
      <c r="L19" s="14">
        <f t="shared" si="27"/>
        <v>29</v>
      </c>
      <c r="M19" s="9">
        <v>1</v>
      </c>
      <c r="N19" s="9">
        <v>8</v>
      </c>
      <c r="O19" s="9">
        <v>1</v>
      </c>
      <c r="P19" s="9">
        <v>5</v>
      </c>
      <c r="Q19" s="9">
        <v>1</v>
      </c>
      <c r="R19" s="9">
        <v>5</v>
      </c>
      <c r="S19" s="9">
        <v>1</v>
      </c>
      <c r="T19" s="9">
        <v>10</v>
      </c>
      <c r="U19" s="9">
        <v>1</v>
      </c>
      <c r="V19" s="9">
        <v>9</v>
      </c>
      <c r="W19" s="10">
        <f t="shared" ref="W19:X19" si="28">SUM(M19,O19,Q19,S19,U19)</f>
        <v>5</v>
      </c>
      <c r="X19" s="10">
        <f t="shared" si="28"/>
        <v>37</v>
      </c>
      <c r="Y19" s="9">
        <v>0</v>
      </c>
      <c r="Z19" s="15">
        <v>0</v>
      </c>
      <c r="AA19" s="16">
        <v>0</v>
      </c>
      <c r="AB19" s="16">
        <v>0</v>
      </c>
      <c r="AC19" s="16">
        <v>0</v>
      </c>
      <c r="AD19" s="16">
        <v>0</v>
      </c>
      <c r="AE19" s="17">
        <f t="shared" ref="AE19:AF19" si="29">SUM(Y19,AA19,AC19)</f>
        <v>0</v>
      </c>
      <c r="AF19" s="17">
        <f t="shared" si="29"/>
        <v>0</v>
      </c>
      <c r="AG19" s="18">
        <f t="shared" ref="AG19:AH19" si="30">SUM(K19,W19,AE19)</f>
        <v>8</v>
      </c>
      <c r="AH19" s="18">
        <f t="shared" si="30"/>
        <v>66</v>
      </c>
      <c r="AI19" s="19">
        <f>AH19/AG19</f>
        <v>8.25</v>
      </c>
    </row>
    <row r="20" spans="1:35" ht="31.2" x14ac:dyDescent="0.25">
      <c r="A20" s="7">
        <v>2</v>
      </c>
      <c r="B20" s="8" t="s">
        <v>32</v>
      </c>
      <c r="C20" s="9">
        <v>1</v>
      </c>
      <c r="D20" s="9">
        <v>8</v>
      </c>
      <c r="E20" s="9">
        <v>1</v>
      </c>
      <c r="F20" s="9">
        <v>11</v>
      </c>
      <c r="G20" s="9">
        <v>1</v>
      </c>
      <c r="H20" s="9">
        <v>10</v>
      </c>
      <c r="I20" s="9">
        <v>1</v>
      </c>
      <c r="J20" s="9">
        <v>12</v>
      </c>
      <c r="K20" s="14">
        <f t="shared" ref="K20:L20" si="31">SUM(C20,E20,G20,I20)</f>
        <v>4</v>
      </c>
      <c r="L20" s="14">
        <f t="shared" si="31"/>
        <v>41</v>
      </c>
      <c r="M20" s="9">
        <v>1</v>
      </c>
      <c r="N20" s="9">
        <v>12</v>
      </c>
      <c r="O20" s="9">
        <v>1</v>
      </c>
      <c r="P20" s="9">
        <v>7</v>
      </c>
      <c r="Q20" s="9">
        <v>1</v>
      </c>
      <c r="R20" s="9">
        <v>11</v>
      </c>
      <c r="S20" s="9">
        <v>1</v>
      </c>
      <c r="T20" s="9">
        <v>17</v>
      </c>
      <c r="U20" s="9">
        <v>1</v>
      </c>
      <c r="V20" s="9">
        <v>12</v>
      </c>
      <c r="W20" s="10">
        <f t="shared" ref="W20:X20" si="32">SUM(M20,O20,Q20,S20,U20)</f>
        <v>5</v>
      </c>
      <c r="X20" s="10">
        <f t="shared" si="32"/>
        <v>59</v>
      </c>
      <c r="Y20" s="9">
        <v>0</v>
      </c>
      <c r="Z20" s="15">
        <v>0</v>
      </c>
      <c r="AA20" s="16">
        <v>0</v>
      </c>
      <c r="AB20" s="16">
        <v>0</v>
      </c>
      <c r="AC20" s="16">
        <v>0</v>
      </c>
      <c r="AD20" s="16">
        <v>0</v>
      </c>
      <c r="AE20" s="17">
        <f t="shared" ref="AE20:AF20" si="33">SUM(Y20,AA20,AC20)</f>
        <v>0</v>
      </c>
      <c r="AF20" s="17">
        <f t="shared" si="33"/>
        <v>0</v>
      </c>
      <c r="AG20" s="18">
        <f t="shared" ref="AG20:AH20" si="34">SUM(K20,W20,AE20)</f>
        <v>9</v>
      </c>
      <c r="AH20" s="18">
        <f t="shared" si="34"/>
        <v>100</v>
      </c>
      <c r="AI20" s="19">
        <f>AH20/AG20</f>
        <v>11.111111111111111</v>
      </c>
    </row>
    <row r="21" spans="1:35" ht="15.6" x14ac:dyDescent="0.25">
      <c r="A21" s="7">
        <v>3</v>
      </c>
      <c r="B21" s="8" t="s">
        <v>33</v>
      </c>
      <c r="C21" s="9">
        <v>1</v>
      </c>
      <c r="D21" s="9">
        <v>8</v>
      </c>
      <c r="E21" s="9">
        <v>1</v>
      </c>
      <c r="F21" s="9">
        <v>6</v>
      </c>
      <c r="G21" s="9">
        <v>1</v>
      </c>
      <c r="H21" s="9">
        <v>8</v>
      </c>
      <c r="I21" s="9">
        <v>1</v>
      </c>
      <c r="J21" s="9">
        <v>6</v>
      </c>
      <c r="K21" s="14">
        <f t="shared" ref="K21:L21" si="35">SUM(C21,E21,G21,I21)</f>
        <v>4</v>
      </c>
      <c r="L21" s="14">
        <f t="shared" si="35"/>
        <v>28</v>
      </c>
      <c r="M21" s="9">
        <v>1</v>
      </c>
      <c r="N21" s="9">
        <v>13</v>
      </c>
      <c r="O21" s="9">
        <v>1</v>
      </c>
      <c r="P21" s="9">
        <v>7</v>
      </c>
      <c r="Q21" s="9">
        <v>1</v>
      </c>
      <c r="R21" s="9">
        <v>5</v>
      </c>
      <c r="S21" s="9">
        <v>1</v>
      </c>
      <c r="T21" s="9">
        <v>17</v>
      </c>
      <c r="U21" s="9">
        <v>0</v>
      </c>
      <c r="V21" s="9">
        <v>0</v>
      </c>
      <c r="W21" s="10">
        <f t="shared" ref="W21:X21" si="36">SUM(M21,O21,Q21,S21,U21)</f>
        <v>4</v>
      </c>
      <c r="X21" s="10">
        <f t="shared" si="36"/>
        <v>42</v>
      </c>
      <c r="Y21" s="9">
        <v>0</v>
      </c>
      <c r="Z21" s="15">
        <v>0</v>
      </c>
      <c r="AA21" s="16">
        <v>0</v>
      </c>
      <c r="AB21" s="16">
        <v>0</v>
      </c>
      <c r="AC21" s="16">
        <v>0</v>
      </c>
      <c r="AD21" s="16">
        <v>0</v>
      </c>
      <c r="AE21" s="17">
        <f t="shared" ref="AE21:AF21" si="37">SUM(Y21,AA21,AC21)</f>
        <v>0</v>
      </c>
      <c r="AF21" s="17">
        <f t="shared" si="37"/>
        <v>0</v>
      </c>
      <c r="AG21" s="18">
        <f t="shared" ref="AG21:AH21" si="38">SUM(K21,W21,AE21)</f>
        <v>8</v>
      </c>
      <c r="AH21" s="18">
        <f t="shared" si="38"/>
        <v>70</v>
      </c>
      <c r="AI21" s="19">
        <f>AH21/AG21</f>
        <v>8.75</v>
      </c>
    </row>
    <row r="22" spans="1:35" ht="31.2" x14ac:dyDescent="0.25">
      <c r="A22" s="7">
        <v>4</v>
      </c>
      <c r="B22" s="8" t="s">
        <v>34</v>
      </c>
      <c r="C22" s="9">
        <v>0</v>
      </c>
      <c r="D22" s="9">
        <v>3</v>
      </c>
      <c r="E22" s="9">
        <v>1</v>
      </c>
      <c r="F22" s="9">
        <v>5</v>
      </c>
      <c r="G22" s="9">
        <v>1</v>
      </c>
      <c r="H22" s="9">
        <v>6</v>
      </c>
      <c r="I22" s="9">
        <v>1</v>
      </c>
      <c r="J22" s="9">
        <v>5</v>
      </c>
      <c r="K22" s="14">
        <f t="shared" ref="K22:L22" si="39">SUM(C22,E22,G22,I22)</f>
        <v>3</v>
      </c>
      <c r="L22" s="14">
        <f t="shared" si="39"/>
        <v>19</v>
      </c>
      <c r="M22" s="9">
        <v>1</v>
      </c>
      <c r="N22" s="9">
        <v>6</v>
      </c>
      <c r="O22" s="9">
        <v>1</v>
      </c>
      <c r="P22" s="9">
        <v>7</v>
      </c>
      <c r="Q22" s="9">
        <v>1</v>
      </c>
      <c r="R22" s="9">
        <v>5</v>
      </c>
      <c r="S22" s="9">
        <v>1</v>
      </c>
      <c r="T22" s="9">
        <v>8</v>
      </c>
      <c r="U22" s="9">
        <v>1</v>
      </c>
      <c r="V22" s="9">
        <v>6</v>
      </c>
      <c r="W22" s="10">
        <f t="shared" ref="W22:X22" si="40">SUM(M22,O22,Q22,S22,U22)</f>
        <v>5</v>
      </c>
      <c r="X22" s="10">
        <f t="shared" si="40"/>
        <v>32</v>
      </c>
      <c r="Y22" s="20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  <c r="AE22" s="17">
        <f t="shared" ref="AE22:AF22" si="41">SUM(Y22,AA22,AC22)</f>
        <v>0</v>
      </c>
      <c r="AF22" s="17">
        <f t="shared" si="41"/>
        <v>0</v>
      </c>
      <c r="AG22" s="18">
        <f t="shared" ref="AG22:AH22" si="42">SUM(K22,W22,AE22)</f>
        <v>8</v>
      </c>
      <c r="AH22" s="18">
        <f t="shared" si="42"/>
        <v>51</v>
      </c>
      <c r="AI22" s="21">
        <f>AH22/AG22</f>
        <v>6.375</v>
      </c>
    </row>
    <row r="23" spans="1:35" ht="15.6" x14ac:dyDescent="0.25">
      <c r="A23" s="13"/>
      <c r="B23" s="31" t="s">
        <v>29</v>
      </c>
      <c r="C23" s="32">
        <f t="shared" ref="C23:J23" si="43">SUM(C19:C22)</f>
        <v>3</v>
      </c>
      <c r="D23" s="32">
        <f t="shared" si="43"/>
        <v>29</v>
      </c>
      <c r="E23" s="32">
        <f t="shared" si="43"/>
        <v>3</v>
      </c>
      <c r="F23" s="32">
        <f t="shared" si="43"/>
        <v>24</v>
      </c>
      <c r="G23" s="32">
        <f t="shared" si="43"/>
        <v>4</v>
      </c>
      <c r="H23" s="32">
        <f t="shared" si="43"/>
        <v>32</v>
      </c>
      <c r="I23" s="32">
        <f t="shared" si="43"/>
        <v>4</v>
      </c>
      <c r="J23" s="32">
        <f t="shared" si="43"/>
        <v>32</v>
      </c>
      <c r="K23" s="37">
        <f t="shared" ref="K23:L23" si="44">SUM(C23,E23,G23,I23)</f>
        <v>14</v>
      </c>
      <c r="L23" s="37">
        <f t="shared" si="44"/>
        <v>117</v>
      </c>
      <c r="M23" s="32">
        <f t="shared" ref="M23:V23" si="45">SUM(M19:M22)</f>
        <v>4</v>
      </c>
      <c r="N23" s="32">
        <f t="shared" si="45"/>
        <v>39</v>
      </c>
      <c r="O23" s="32">
        <f t="shared" si="45"/>
        <v>4</v>
      </c>
      <c r="P23" s="32">
        <f t="shared" si="45"/>
        <v>26</v>
      </c>
      <c r="Q23" s="32">
        <f t="shared" si="45"/>
        <v>4</v>
      </c>
      <c r="R23" s="32">
        <f t="shared" si="45"/>
        <v>26</v>
      </c>
      <c r="S23" s="32">
        <f t="shared" si="45"/>
        <v>4</v>
      </c>
      <c r="T23" s="32">
        <f t="shared" si="45"/>
        <v>52</v>
      </c>
      <c r="U23" s="32">
        <f t="shared" si="45"/>
        <v>3</v>
      </c>
      <c r="V23" s="32">
        <f t="shared" si="45"/>
        <v>27</v>
      </c>
      <c r="W23" s="33">
        <f t="shared" ref="W23:X23" si="46">SUM(M23,O23,Q23,S23,U23)</f>
        <v>19</v>
      </c>
      <c r="X23" s="33">
        <f t="shared" si="46"/>
        <v>170</v>
      </c>
      <c r="Y23" s="38">
        <f t="shared" ref="Y23:AD23" si="47">SUM(Y19:Y22)</f>
        <v>0</v>
      </c>
      <c r="Z23" s="38">
        <f t="shared" si="47"/>
        <v>0</v>
      </c>
      <c r="AA23" s="38">
        <f t="shared" si="47"/>
        <v>0</v>
      </c>
      <c r="AB23" s="38">
        <f t="shared" si="47"/>
        <v>0</v>
      </c>
      <c r="AC23" s="38">
        <f t="shared" si="47"/>
        <v>0</v>
      </c>
      <c r="AD23" s="38">
        <f t="shared" si="47"/>
        <v>0</v>
      </c>
      <c r="AE23" s="39">
        <f t="shared" ref="AE23:AF23" si="48">SUM(Y23,AA23,AC23)</f>
        <v>0</v>
      </c>
      <c r="AF23" s="39">
        <f t="shared" si="48"/>
        <v>0</v>
      </c>
      <c r="AG23" s="40">
        <f t="shared" ref="AG23:AH23" si="49">SUM(K23,W23,AE23)</f>
        <v>33</v>
      </c>
      <c r="AH23" s="40">
        <f t="shared" si="49"/>
        <v>287</v>
      </c>
      <c r="AI23" s="41">
        <f>AH23/AG23</f>
        <v>8.6969696969696972</v>
      </c>
    </row>
    <row r="24" spans="1:35" ht="13.8" x14ac:dyDescent="0.25">
      <c r="A24" s="13"/>
      <c r="B24" s="22"/>
      <c r="C24" s="13"/>
      <c r="D24" s="13"/>
      <c r="E24" s="13"/>
      <c r="F24" s="13"/>
      <c r="G24" s="13"/>
      <c r="H24" s="13"/>
      <c r="I24" s="13"/>
      <c r="J24" s="13"/>
      <c r="K24" s="23"/>
      <c r="L24" s="2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24"/>
      <c r="X24" s="24"/>
      <c r="Y24" s="13"/>
      <c r="Z24" s="13"/>
      <c r="AA24" s="13"/>
      <c r="AB24" s="13"/>
      <c r="AC24" s="13"/>
      <c r="AD24" s="13"/>
      <c r="AE24" s="24"/>
      <c r="AF24" s="24"/>
      <c r="AG24" s="25"/>
      <c r="AH24" s="25"/>
      <c r="AI24" s="13"/>
    </row>
    <row r="25" spans="1:35" ht="15.6" x14ac:dyDescent="0.25">
      <c r="A25" s="13"/>
      <c r="B25" s="26" t="s">
        <v>35</v>
      </c>
      <c r="C25" s="7">
        <f t="shared" ref="C25:AA25" si="50">SUM(C17,C23)</f>
        <v>11</v>
      </c>
      <c r="D25" s="7">
        <f t="shared" si="50"/>
        <v>167</v>
      </c>
      <c r="E25" s="7">
        <f t="shared" si="50"/>
        <v>11</v>
      </c>
      <c r="F25" s="7">
        <f t="shared" si="50"/>
        <v>175</v>
      </c>
      <c r="G25" s="7">
        <f t="shared" si="50"/>
        <v>12</v>
      </c>
      <c r="H25" s="7">
        <f t="shared" si="50"/>
        <v>211</v>
      </c>
      <c r="I25" s="7">
        <f t="shared" si="50"/>
        <v>12</v>
      </c>
      <c r="J25" s="7">
        <f t="shared" si="50"/>
        <v>207</v>
      </c>
      <c r="K25" s="27">
        <f t="shared" si="50"/>
        <v>46</v>
      </c>
      <c r="L25" s="27">
        <f t="shared" si="50"/>
        <v>760</v>
      </c>
      <c r="M25" s="7">
        <f t="shared" si="50"/>
        <v>14</v>
      </c>
      <c r="N25" s="7">
        <f t="shared" si="50"/>
        <v>239</v>
      </c>
      <c r="O25" s="7">
        <f t="shared" si="50"/>
        <v>13</v>
      </c>
      <c r="P25" s="7">
        <f t="shared" si="50"/>
        <v>214</v>
      </c>
      <c r="Q25" s="7">
        <f t="shared" si="50"/>
        <v>15</v>
      </c>
      <c r="R25" s="7">
        <f t="shared" si="50"/>
        <v>239</v>
      </c>
      <c r="S25" s="7">
        <f t="shared" si="50"/>
        <v>14</v>
      </c>
      <c r="T25" s="7">
        <f t="shared" si="50"/>
        <v>268</v>
      </c>
      <c r="U25" s="7">
        <f t="shared" si="50"/>
        <v>12</v>
      </c>
      <c r="V25" s="7">
        <f t="shared" si="50"/>
        <v>211</v>
      </c>
      <c r="W25" s="28">
        <f t="shared" si="50"/>
        <v>68</v>
      </c>
      <c r="X25" s="28">
        <f t="shared" si="50"/>
        <v>1171</v>
      </c>
      <c r="Y25" s="7">
        <f t="shared" si="50"/>
        <v>7</v>
      </c>
      <c r="Z25" s="7">
        <f t="shared" si="50"/>
        <v>137</v>
      </c>
      <c r="AA25" s="7">
        <f t="shared" si="50"/>
        <v>7</v>
      </c>
      <c r="AB25" s="7">
        <f>SUM(AB17,AC23)</f>
        <v>163</v>
      </c>
      <c r="AC25" s="7">
        <f t="shared" ref="AC25:AH25" si="51">SUM(AC17,AC23)</f>
        <v>1</v>
      </c>
      <c r="AD25" s="7">
        <f t="shared" si="51"/>
        <v>11</v>
      </c>
      <c r="AE25" s="28">
        <f t="shared" si="51"/>
        <v>15</v>
      </c>
      <c r="AF25" s="28">
        <f t="shared" si="51"/>
        <v>311</v>
      </c>
      <c r="AG25" s="29">
        <f t="shared" si="51"/>
        <v>129</v>
      </c>
      <c r="AH25" s="29">
        <f t="shared" si="51"/>
        <v>2242</v>
      </c>
      <c r="AI25" s="30">
        <f>AH25/AG25</f>
        <v>17.379844961240309</v>
      </c>
    </row>
    <row r="26" spans="1:35" ht="13.8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</row>
    <row r="31" spans="1:35" ht="15.75" customHeight="1" x14ac:dyDescent="0.3">
      <c r="I31" s="59" t="s">
        <v>39</v>
      </c>
      <c r="V31" s="59" t="s">
        <v>40</v>
      </c>
    </row>
  </sheetData>
  <mergeCells count="23">
    <mergeCell ref="A11:AI11"/>
    <mergeCell ref="A18:AI18"/>
    <mergeCell ref="W9:X9"/>
    <mergeCell ref="Y9:Z9"/>
    <mergeCell ref="AA9:AB9"/>
    <mergeCell ref="AG9:AH9"/>
    <mergeCell ref="AI9:AI10"/>
    <mergeCell ref="AC9:AD9"/>
    <mergeCell ref="AE9:AF9"/>
    <mergeCell ref="A6:AH6"/>
    <mergeCell ref="A7:AH7"/>
    <mergeCell ref="A9:A10"/>
    <mergeCell ref="B9:B10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</mergeCells>
  <pageMargins left="0.7" right="0.7" top="0.75" bottom="0.75" header="0.3" footer="0.3"/>
  <pageSetup paperSize="9" scale="4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Volendam</dc:creator>
  <cp:lastModifiedBy>Секретарь</cp:lastModifiedBy>
  <cp:lastPrinted>2025-08-22T10:48:18Z</cp:lastPrinted>
  <dcterms:created xsi:type="dcterms:W3CDTF">2025-08-22T11:09:32Z</dcterms:created>
  <dcterms:modified xsi:type="dcterms:W3CDTF">2025-08-25T09:28:30Z</dcterms:modified>
</cp:coreProperties>
</file>