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\Desktop\КП ДККП\Проекти рішень ДСР\2025 прорама фінансування\"/>
    </mc:Choice>
  </mc:AlternateContent>
  <xr:revisionPtr revIDLastSave="0" documentId="13_ncr:1_{2CAFF2BB-3CAC-4456-BE39-CFF6A9B3E8EA}" xr6:coauthVersionLast="45" xr6:coauthVersionMax="45" xr10:uidLastSave="{00000000-0000-0000-0000-000000000000}"/>
  <bookViews>
    <workbookView xWindow="-108" yWindow="-108" windowWidth="23256" windowHeight="12576" xr2:uid="{50F097D3-6AAA-4624-85CB-15D3EB641F35}"/>
  </bookViews>
  <sheets>
    <sheet name="План 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9" i="1" l="1"/>
  <c r="C18" i="1"/>
  <c r="C17" i="1"/>
  <c r="C16" i="1"/>
  <c r="C15" i="1"/>
  <c r="C14" i="1"/>
  <c r="G13" i="1"/>
  <c r="C13" i="1" s="1"/>
  <c r="C12" i="1"/>
  <c r="C11" i="1"/>
  <c r="C10" i="1"/>
  <c r="C9" i="1"/>
  <c r="C8" i="1"/>
  <c r="C7" i="1"/>
  <c r="C6" i="1"/>
  <c r="P5" i="1"/>
  <c r="O5" i="1"/>
  <c r="N5" i="1"/>
  <c r="M5" i="1"/>
  <c r="L5" i="1"/>
  <c r="K5" i="1"/>
  <c r="J5" i="1"/>
  <c r="I5" i="1"/>
  <c r="H5" i="1"/>
  <c r="G5" i="1"/>
  <c r="F5" i="1"/>
  <c r="E5" i="1"/>
  <c r="P4" i="1"/>
  <c r="P19" i="1" s="1"/>
  <c r="O4" i="1"/>
  <c r="O19" i="1" s="1"/>
  <c r="N4" i="1"/>
  <c r="N19" i="1" s="1"/>
  <c r="M4" i="1"/>
  <c r="M19" i="1" s="1"/>
  <c r="L4" i="1"/>
  <c r="L19" i="1" s="1"/>
  <c r="K4" i="1"/>
  <c r="K2" i="1" s="1"/>
  <c r="J4" i="1"/>
  <c r="J19" i="1" s="1"/>
  <c r="I4" i="1"/>
  <c r="C4" i="1" s="1"/>
  <c r="H4" i="1"/>
  <c r="H19" i="1" s="1"/>
  <c r="G4" i="1"/>
  <c r="G19" i="1" s="1"/>
  <c r="F4" i="1"/>
  <c r="F19" i="1" s="1"/>
  <c r="E4" i="1"/>
  <c r="E19" i="1" s="1"/>
  <c r="C3" i="1"/>
  <c r="C2" i="1" s="1"/>
  <c r="P2" i="1"/>
  <c r="O2" i="1"/>
  <c r="N2" i="1"/>
  <c r="M2" i="1"/>
  <c r="L2" i="1"/>
  <c r="J2" i="1"/>
  <c r="H2" i="1"/>
  <c r="G2" i="1"/>
  <c r="F2" i="1"/>
  <c r="E2" i="1"/>
  <c r="C5" i="1" l="1"/>
  <c r="C19" i="1" s="1"/>
  <c r="K19" i="1"/>
  <c r="I2" i="1"/>
</calcChain>
</file>

<file path=xl/sharedStrings.xml><?xml version="1.0" encoding="utf-8"?>
<sst xmlns="http://schemas.openxmlformats.org/spreadsheetml/2006/main" count="32" uniqueCount="32">
  <si>
    <t>Служба благоустрою</t>
  </si>
  <si>
    <t>Разом на рік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</si>
  <si>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</si>
  <si>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</si>
  <si>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</si>
  <si>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</si>
  <si>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</si>
  <si>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</si>
  <si>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</si>
  <si>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</si>
  <si>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</si>
  <si>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</si>
  <si>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</si>
  <si>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</si>
  <si>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Оплата праці і нарахування на заробітну плату</t>
  </si>
  <si>
    <t xml:space="preserve">Заробітна плата </t>
  </si>
  <si>
    <t>ЄСВ на ЗП 22%</t>
  </si>
  <si>
    <t>Предмети, матеріали, обладнання та інвентар</t>
  </si>
  <si>
    <t>Паливо</t>
  </si>
  <si>
    <t>ПММ</t>
  </si>
  <si>
    <t>Запчастини до ТЗ</t>
  </si>
  <si>
    <t>Комплектувальні вироби і деталі для ремонту і обслуговування виробничого обладнання</t>
  </si>
  <si>
    <t>Забезпечення спецодягом: Рукавички (2 пари/міс), Жилети (2 шт/рік), робоча форма та взуття</t>
  </si>
  <si>
    <t>Інвентар для прибирання та озеленення (мітли, граблі, лопати, вила, відра, лопати для снігу, візки, тачки, шланги та ін)</t>
  </si>
  <si>
    <t>Придбання мотообладнання (пилки, коси) (до 20 тис/шт)</t>
  </si>
  <si>
    <t>Пакети п/е 160л</t>
  </si>
  <si>
    <t>Громадська вбиральня (Мийні та гігієнічні засоби, інвентар)</t>
  </si>
  <si>
    <t>Озеленення (Насіннєвий матеріал, мінеральні добрива, засоби захисту рослин )</t>
  </si>
  <si>
    <t>Фарба, фарба дорожня, вапно, лак, морілка</t>
  </si>
  <si>
    <t>Матеріали, будівельні матеріали, інвентар та інструменти  для проведення  робіт господарським способом (установка банерів, флагштоків, криниць, ящики для суміші, контейнерні майданчики, дитячі майданчики, та ін.)</t>
  </si>
  <si>
    <t>зимове утримання доріг (Пісок, сіль)</t>
  </si>
  <si>
    <t>Разом: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</si>
</sst>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/>
    </xf>
    <xf numFmtId="0" fontId="5" fillId="0" borderId="0" xfId="0" applyFont="1"/>
    <xf numFmtId="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E312-D32C-48C3-A6A1-A0D8A6D84468}">
  <sheetPr>
    <pageSetUpPr fitToPage="1"/>
  </sheetPr>
  <dimension ref="A1:P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9" sqref="E9"/>
    </sheetView>
  </sheetViews>
  <sheetFormatPr defaultRowHeight="15.6" x14ac:dyDescent="0.3"/>
  <cols>
    <col min="1" max="1" width="4.109375" style="14" customWidth="1"/>
    <col min="2" max="2" width="35.44140625" style="24" customWidth="1"/>
    <col min="3" max="3" width="12.5546875" style="14" customWidth="1"/>
    <col min="4" max="4" width="3.109375" style="14" customWidth="1"/>
    <col min="5" max="16" width="12.109375" style="14" customWidth="1"/>
    <col min="17" max="16384" width="8.88671875" style="14"/>
  </cols>
  <sheetData>
    <row r="1" spans="1:16" s="5" customFormat="1" ht="24.6" customHeight="1" x14ac:dyDescent="0.3">
      <c r="A1" s="1"/>
      <c r="B1" s="1" t="s">
        <v>0</v>
      </c>
      <c r="C1" s="2" t="s">
        <v>1</v>
      </c>
      <c r="D1" s="3"/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</row>
    <row r="2" spans="1:16" s="5" customFormat="1" ht="30.6" customHeight="1" x14ac:dyDescent="0.3">
      <c r="A2" s="6"/>
      <c r="B2" s="7" t="s">
        <v>14</v>
      </c>
      <c r="C2" s="8">
        <f>C3+C4</f>
        <v>10162600</v>
      </c>
      <c r="D2" s="9"/>
      <c r="E2" s="10">
        <f>E3+E4</f>
        <v>744200</v>
      </c>
      <c r="F2" s="10">
        <f t="shared" ref="F2:P2" si="0">F3+F4</f>
        <v>744200</v>
      </c>
      <c r="G2" s="10">
        <f t="shared" si="0"/>
        <v>1061400</v>
      </c>
      <c r="H2" s="10">
        <f t="shared" si="0"/>
        <v>805200</v>
      </c>
      <c r="I2" s="10">
        <f t="shared" si="0"/>
        <v>841800</v>
      </c>
      <c r="J2" s="10">
        <f t="shared" si="0"/>
        <v>841800</v>
      </c>
      <c r="K2" s="10">
        <f t="shared" si="0"/>
        <v>841800</v>
      </c>
      <c r="L2" s="10">
        <f t="shared" si="0"/>
        <v>841800</v>
      </c>
      <c r="M2" s="10">
        <f t="shared" si="0"/>
        <v>805200</v>
      </c>
      <c r="N2" s="10">
        <f t="shared" si="0"/>
        <v>805200</v>
      </c>
      <c r="O2" s="10">
        <f t="shared" si="0"/>
        <v>768600</v>
      </c>
      <c r="P2" s="10">
        <f t="shared" si="0"/>
        <v>1061400</v>
      </c>
    </row>
    <row r="3" spans="1:16" x14ac:dyDescent="0.3">
      <c r="A3" s="11">
        <v>1</v>
      </c>
      <c r="B3" s="12" t="s">
        <v>15</v>
      </c>
      <c r="C3" s="13">
        <f t="shared" ref="C3:C4" si="1">SUM(E3:P3)</f>
        <v>8330000</v>
      </c>
      <c r="E3" s="15">
        <v>610000</v>
      </c>
      <c r="F3" s="15">
        <v>610000</v>
      </c>
      <c r="G3" s="15">
        <v>870000</v>
      </c>
      <c r="H3" s="15">
        <v>660000</v>
      </c>
      <c r="I3" s="15">
        <v>690000</v>
      </c>
      <c r="J3" s="15">
        <v>690000</v>
      </c>
      <c r="K3" s="15">
        <v>690000</v>
      </c>
      <c r="L3" s="15">
        <v>690000</v>
      </c>
      <c r="M3" s="15">
        <v>660000</v>
      </c>
      <c r="N3" s="15">
        <v>660000</v>
      </c>
      <c r="O3" s="15">
        <v>630000</v>
      </c>
      <c r="P3" s="15">
        <v>870000</v>
      </c>
    </row>
    <row r="4" spans="1:16" x14ac:dyDescent="0.3">
      <c r="A4" s="11">
        <v>2</v>
      </c>
      <c r="B4" s="12" t="s">
        <v>16</v>
      </c>
      <c r="C4" s="13">
        <f t="shared" si="1"/>
        <v>1832600</v>
      </c>
      <c r="E4" s="15">
        <f>MROUND(E3*22%,100)</f>
        <v>134200</v>
      </c>
      <c r="F4" s="15">
        <f t="shared" ref="F4:P4" si="2">MROUND(F3*22%,100)</f>
        <v>134200</v>
      </c>
      <c r="G4" s="15">
        <f t="shared" si="2"/>
        <v>191400</v>
      </c>
      <c r="H4" s="15">
        <f t="shared" si="2"/>
        <v>145200</v>
      </c>
      <c r="I4" s="15">
        <f t="shared" si="2"/>
        <v>151800</v>
      </c>
      <c r="J4" s="15">
        <f t="shared" si="2"/>
        <v>151800</v>
      </c>
      <c r="K4" s="15">
        <f t="shared" si="2"/>
        <v>151800</v>
      </c>
      <c r="L4" s="15">
        <f t="shared" si="2"/>
        <v>151800</v>
      </c>
      <c r="M4" s="15">
        <f t="shared" si="2"/>
        <v>145200</v>
      </c>
      <c r="N4" s="15">
        <f t="shared" si="2"/>
        <v>145200</v>
      </c>
      <c r="O4" s="15">
        <f t="shared" si="2"/>
        <v>138600</v>
      </c>
      <c r="P4" s="15">
        <f t="shared" si="2"/>
        <v>191400</v>
      </c>
    </row>
    <row r="5" spans="1:16" s="5" customFormat="1" ht="30.6" customHeight="1" x14ac:dyDescent="0.3">
      <c r="A5" s="6"/>
      <c r="B5" s="7" t="s">
        <v>17</v>
      </c>
      <c r="C5" s="8">
        <f>SUM(C6:C18)</f>
        <v>3837400</v>
      </c>
      <c r="D5" s="9"/>
      <c r="E5" s="8">
        <f>SUM(E6:E18)</f>
        <v>202900</v>
      </c>
      <c r="F5" s="8">
        <f t="shared" ref="F5:P5" si="3">SUM(F6:F18)</f>
        <v>360400</v>
      </c>
      <c r="G5" s="8">
        <f t="shared" si="3"/>
        <v>622300</v>
      </c>
      <c r="H5" s="8">
        <f t="shared" si="3"/>
        <v>355500</v>
      </c>
      <c r="I5" s="8">
        <f t="shared" si="3"/>
        <v>415500</v>
      </c>
      <c r="J5" s="8">
        <f t="shared" si="3"/>
        <v>260000</v>
      </c>
      <c r="K5" s="8">
        <f t="shared" si="3"/>
        <v>335000</v>
      </c>
      <c r="L5" s="8">
        <f t="shared" si="3"/>
        <v>346000</v>
      </c>
      <c r="M5" s="8">
        <f t="shared" si="3"/>
        <v>256200</v>
      </c>
      <c r="N5" s="8">
        <f t="shared" si="3"/>
        <v>220200</v>
      </c>
      <c r="O5" s="8">
        <f t="shared" si="3"/>
        <v>263700</v>
      </c>
      <c r="P5" s="8">
        <f t="shared" si="3"/>
        <v>199700</v>
      </c>
    </row>
    <row r="6" spans="1:16" s="18" customFormat="1" x14ac:dyDescent="0.3">
      <c r="A6" s="16">
        <v>1</v>
      </c>
      <c r="B6" s="17" t="s">
        <v>18</v>
      </c>
      <c r="C6" s="13">
        <f t="shared" ref="C6:C17" si="4">SUM(E6:P6)</f>
        <v>1350000</v>
      </c>
      <c r="E6" s="15">
        <v>100000</v>
      </c>
      <c r="F6" s="15">
        <v>100000</v>
      </c>
      <c r="G6" s="15">
        <v>120000</v>
      </c>
      <c r="H6" s="15">
        <v>135000</v>
      </c>
      <c r="I6" s="15">
        <v>140000</v>
      </c>
      <c r="J6" s="15">
        <v>120000</v>
      </c>
      <c r="K6" s="15">
        <v>110000</v>
      </c>
      <c r="L6" s="15">
        <v>110000</v>
      </c>
      <c r="M6" s="15">
        <v>110000</v>
      </c>
      <c r="N6" s="15">
        <v>100000</v>
      </c>
      <c r="O6" s="15">
        <v>100000</v>
      </c>
      <c r="P6" s="15">
        <v>105000</v>
      </c>
    </row>
    <row r="7" spans="1:16" s="18" customFormat="1" x14ac:dyDescent="0.3">
      <c r="A7" s="16">
        <v>2</v>
      </c>
      <c r="B7" s="17" t="s">
        <v>19</v>
      </c>
      <c r="C7" s="13">
        <f t="shared" si="4"/>
        <v>126000</v>
      </c>
      <c r="E7" s="15">
        <v>5000</v>
      </c>
      <c r="F7" s="15">
        <v>10000</v>
      </c>
      <c r="G7" s="15">
        <v>15000</v>
      </c>
      <c r="H7" s="15">
        <v>15000</v>
      </c>
      <c r="I7" s="15">
        <v>12000</v>
      </c>
      <c r="J7" s="15">
        <v>13000</v>
      </c>
      <c r="K7" s="15">
        <v>13000</v>
      </c>
      <c r="L7" s="15">
        <v>10000</v>
      </c>
      <c r="M7" s="15">
        <v>10000</v>
      </c>
      <c r="N7" s="15">
        <v>8000</v>
      </c>
      <c r="O7" s="15">
        <v>8000</v>
      </c>
      <c r="P7" s="15">
        <v>7000</v>
      </c>
    </row>
    <row r="8" spans="1:16" s="18" customFormat="1" x14ac:dyDescent="0.3">
      <c r="A8" s="16">
        <v>3</v>
      </c>
      <c r="B8" s="17" t="s">
        <v>20</v>
      </c>
      <c r="C8" s="13">
        <f t="shared" si="4"/>
        <v>660000</v>
      </c>
      <c r="E8" s="15">
        <v>30000</v>
      </c>
      <c r="F8" s="15">
        <v>130000</v>
      </c>
      <c r="G8" s="15">
        <v>130000</v>
      </c>
      <c r="H8" s="15">
        <v>30000</v>
      </c>
      <c r="I8" s="15">
        <v>30000</v>
      </c>
      <c r="J8" s="15">
        <v>30000</v>
      </c>
      <c r="K8" s="15">
        <v>30000</v>
      </c>
      <c r="L8" s="15">
        <v>130000</v>
      </c>
      <c r="M8" s="15">
        <v>30000</v>
      </c>
      <c r="N8" s="15">
        <v>30000</v>
      </c>
      <c r="O8" s="15">
        <v>30000</v>
      </c>
      <c r="P8" s="15">
        <v>30000</v>
      </c>
    </row>
    <row r="9" spans="1:16" s="18" customFormat="1" ht="46.8" x14ac:dyDescent="0.3">
      <c r="A9" s="16">
        <v>4</v>
      </c>
      <c r="B9" s="17" t="s">
        <v>21</v>
      </c>
      <c r="C9" s="13">
        <f t="shared" si="4"/>
        <v>105000</v>
      </c>
      <c r="E9" s="15">
        <v>5000</v>
      </c>
      <c r="F9" s="15">
        <v>7000</v>
      </c>
      <c r="G9" s="15">
        <v>7000</v>
      </c>
      <c r="H9" s="15">
        <v>12000</v>
      </c>
      <c r="I9" s="15">
        <v>12000</v>
      </c>
      <c r="J9" s="15">
        <v>12000</v>
      </c>
      <c r="K9" s="15">
        <v>12000</v>
      </c>
      <c r="L9" s="15">
        <v>12000</v>
      </c>
      <c r="M9" s="15">
        <v>10000</v>
      </c>
      <c r="N9" s="15">
        <v>6000</v>
      </c>
      <c r="O9" s="15">
        <v>5000</v>
      </c>
      <c r="P9" s="15">
        <v>5000</v>
      </c>
    </row>
    <row r="10" spans="1:16" ht="46.8" x14ac:dyDescent="0.3">
      <c r="A10" s="16">
        <v>5</v>
      </c>
      <c r="B10" s="17" t="s">
        <v>22</v>
      </c>
      <c r="C10" s="13">
        <f t="shared" si="4"/>
        <v>122500</v>
      </c>
      <c r="E10" s="15">
        <v>2000</v>
      </c>
      <c r="F10" s="15">
        <v>46000</v>
      </c>
      <c r="G10" s="15">
        <v>22500</v>
      </c>
      <c r="H10" s="15">
        <v>3000</v>
      </c>
      <c r="I10" s="15">
        <v>6000</v>
      </c>
      <c r="J10" s="15">
        <v>2500</v>
      </c>
      <c r="K10" s="15">
        <v>2500</v>
      </c>
      <c r="L10" s="15">
        <v>6500</v>
      </c>
      <c r="M10" s="15">
        <v>22000</v>
      </c>
      <c r="N10" s="15">
        <v>2000</v>
      </c>
      <c r="O10" s="15">
        <v>5500</v>
      </c>
      <c r="P10" s="15">
        <v>2000</v>
      </c>
    </row>
    <row r="11" spans="1:16" ht="62.4" x14ac:dyDescent="0.3">
      <c r="A11" s="16">
        <v>6</v>
      </c>
      <c r="B11" s="17" t="s">
        <v>23</v>
      </c>
      <c r="C11" s="13">
        <f t="shared" si="4"/>
        <v>70000</v>
      </c>
      <c r="E11" s="15">
        <v>1000</v>
      </c>
      <c r="F11" s="15">
        <v>2000</v>
      </c>
      <c r="G11" s="15">
        <v>30000</v>
      </c>
      <c r="H11" s="15">
        <v>10000</v>
      </c>
      <c r="I11" s="15">
        <v>5000</v>
      </c>
      <c r="J11" s="15">
        <v>2000</v>
      </c>
      <c r="K11" s="15">
        <v>2000</v>
      </c>
      <c r="L11" s="15">
        <v>2000</v>
      </c>
      <c r="M11" s="15">
        <v>2000</v>
      </c>
      <c r="N11" s="15">
        <v>2000</v>
      </c>
      <c r="O11" s="15">
        <v>10000</v>
      </c>
      <c r="P11" s="15">
        <v>2000</v>
      </c>
    </row>
    <row r="12" spans="1:16" ht="31.2" x14ac:dyDescent="0.3">
      <c r="A12" s="16">
        <v>7</v>
      </c>
      <c r="B12" s="17" t="s">
        <v>24</v>
      </c>
      <c r="C12" s="13">
        <f t="shared" si="4"/>
        <v>50000</v>
      </c>
      <c r="E12" s="15"/>
      <c r="F12" s="15"/>
      <c r="G12" s="15">
        <v>20000</v>
      </c>
      <c r="H12" s="15"/>
      <c r="I12" s="15">
        <v>30000</v>
      </c>
      <c r="J12" s="15"/>
      <c r="K12" s="15"/>
      <c r="L12" s="15"/>
      <c r="M12" s="15"/>
      <c r="N12" s="15"/>
      <c r="O12" s="15"/>
      <c r="P12" s="15"/>
    </row>
    <row r="13" spans="1:16" x14ac:dyDescent="0.3">
      <c r="A13" s="16">
        <v>8</v>
      </c>
      <c r="B13" s="17" t="s">
        <v>25</v>
      </c>
      <c r="C13" s="13">
        <f t="shared" si="4"/>
        <v>89600</v>
      </c>
      <c r="E13" s="15">
        <v>7400</v>
      </c>
      <c r="F13" s="15">
        <v>7400</v>
      </c>
      <c r="G13" s="15">
        <f>7400*2</f>
        <v>14800</v>
      </c>
      <c r="H13" s="15">
        <v>7500</v>
      </c>
      <c r="I13" s="15">
        <v>7500</v>
      </c>
      <c r="J13" s="15">
        <v>7500</v>
      </c>
      <c r="K13" s="15">
        <v>7500</v>
      </c>
      <c r="L13" s="15">
        <v>7500</v>
      </c>
      <c r="M13" s="15">
        <v>7500</v>
      </c>
      <c r="N13" s="15">
        <v>7500</v>
      </c>
      <c r="O13" s="15">
        <v>7500</v>
      </c>
      <c r="P13" s="15"/>
    </row>
    <row r="14" spans="1:16" ht="31.2" x14ac:dyDescent="0.3">
      <c r="A14" s="16">
        <v>9</v>
      </c>
      <c r="B14" s="17" t="s">
        <v>26</v>
      </c>
      <c r="C14" s="13">
        <f t="shared" si="4"/>
        <v>34300</v>
      </c>
      <c r="E14" s="15">
        <v>2500</v>
      </c>
      <c r="F14" s="15">
        <v>3000</v>
      </c>
      <c r="G14" s="15">
        <v>3000</v>
      </c>
      <c r="H14" s="15">
        <v>3000</v>
      </c>
      <c r="I14" s="15">
        <v>3000</v>
      </c>
      <c r="J14" s="15">
        <v>3000</v>
      </c>
      <c r="K14" s="15">
        <v>3000</v>
      </c>
      <c r="L14" s="15">
        <v>3000</v>
      </c>
      <c r="M14" s="15">
        <v>2700</v>
      </c>
      <c r="N14" s="15">
        <v>2700</v>
      </c>
      <c r="O14" s="15">
        <v>2700</v>
      </c>
      <c r="P14" s="15">
        <v>2700</v>
      </c>
    </row>
    <row r="15" spans="1:16" ht="46.8" x14ac:dyDescent="0.3">
      <c r="A15" s="16">
        <v>10</v>
      </c>
      <c r="B15" s="17" t="s">
        <v>27</v>
      </c>
      <c r="C15" s="13">
        <f t="shared" si="4"/>
        <v>124000</v>
      </c>
      <c r="E15" s="15"/>
      <c r="F15" s="15"/>
      <c r="G15" s="15"/>
      <c r="H15" s="15">
        <v>20000</v>
      </c>
      <c r="I15" s="15">
        <v>80000</v>
      </c>
      <c r="J15" s="15">
        <v>10000</v>
      </c>
      <c r="K15" s="15">
        <v>5000</v>
      </c>
      <c r="L15" s="15">
        <v>5000</v>
      </c>
      <c r="M15" s="15">
        <v>2000</v>
      </c>
      <c r="N15" s="15">
        <v>2000</v>
      </c>
      <c r="O15" s="15"/>
      <c r="P15" s="15"/>
    </row>
    <row r="16" spans="1:16" ht="31.2" x14ac:dyDescent="0.3">
      <c r="A16" s="16">
        <v>11</v>
      </c>
      <c r="B16" s="17" t="s">
        <v>28</v>
      </c>
      <c r="C16" s="13">
        <f t="shared" si="4"/>
        <v>300000</v>
      </c>
      <c r="E16" s="15"/>
      <c r="F16" s="15">
        <v>10000</v>
      </c>
      <c r="G16" s="15">
        <v>200000</v>
      </c>
      <c r="H16" s="15">
        <v>60000</v>
      </c>
      <c r="I16" s="15">
        <v>30000</v>
      </c>
      <c r="J16" s="15"/>
      <c r="K16" s="15"/>
      <c r="L16" s="15"/>
      <c r="M16" s="15"/>
      <c r="N16" s="15"/>
      <c r="O16" s="15"/>
      <c r="P16" s="15"/>
    </row>
    <row r="17" spans="1:16" ht="109.2" x14ac:dyDescent="0.3">
      <c r="A17" s="16">
        <v>12</v>
      </c>
      <c r="B17" s="17" t="s">
        <v>29</v>
      </c>
      <c r="C17" s="13">
        <f t="shared" si="4"/>
        <v>656000</v>
      </c>
      <c r="E17" s="15">
        <v>30000</v>
      </c>
      <c r="F17" s="15">
        <v>45000</v>
      </c>
      <c r="G17" s="15">
        <v>60000</v>
      </c>
      <c r="H17" s="15">
        <v>60000</v>
      </c>
      <c r="I17" s="15">
        <v>60000</v>
      </c>
      <c r="J17" s="15">
        <v>60000</v>
      </c>
      <c r="K17" s="15">
        <v>60000</v>
      </c>
      <c r="L17" s="15">
        <v>60000</v>
      </c>
      <c r="M17" s="15">
        <v>60000</v>
      </c>
      <c r="N17" s="15">
        <v>60000</v>
      </c>
      <c r="O17" s="15">
        <v>55000</v>
      </c>
      <c r="P17" s="15">
        <v>46000</v>
      </c>
    </row>
    <row r="18" spans="1:16" x14ac:dyDescent="0.3">
      <c r="A18" s="16">
        <v>13</v>
      </c>
      <c r="B18" s="17" t="s">
        <v>30</v>
      </c>
      <c r="C18" s="13">
        <f>SUM(E18:P18)</f>
        <v>150000</v>
      </c>
      <c r="E18" s="15">
        <v>20000</v>
      </c>
      <c r="F18" s="15"/>
      <c r="G18" s="15"/>
      <c r="H18" s="15"/>
      <c r="I18" s="15"/>
      <c r="J18" s="15"/>
      <c r="K18" s="15">
        <v>90000</v>
      </c>
      <c r="L18" s="15"/>
      <c r="M18" s="15"/>
      <c r="N18" s="15"/>
      <c r="O18" s="15">
        <v>40000</v>
      </c>
      <c r="P18" s="15"/>
    </row>
    <row r="19" spans="1:16" s="23" customFormat="1" x14ac:dyDescent="0.3">
      <c r="A19" s="19"/>
      <c r="B19" s="20" t="s">
        <v>31</v>
      </c>
      <c r="C19" s="21">
        <f>C5+C2</f>
        <v>14000000</v>
      </c>
      <c r="D19" s="21"/>
      <c r="E19" s="22">
        <f>SUM(E3:E18)</f>
        <v>1150000</v>
      </c>
      <c r="F19" s="22">
        <f>SUM(F3:F18)</f>
        <v>1465000</v>
      </c>
      <c r="G19" s="22">
        <f>SUM(G3:G18)</f>
        <v>2306000</v>
      </c>
      <c r="H19" s="22">
        <f>SUM(H3:H18)</f>
        <v>1516200</v>
      </c>
      <c r="I19" s="22">
        <f>SUM(I3:I18)</f>
        <v>1672800</v>
      </c>
      <c r="J19" s="22">
        <f>SUM(J3:J18)</f>
        <v>1361800</v>
      </c>
      <c r="K19" s="22">
        <f>SUM(K3:K18)</f>
        <v>1511800</v>
      </c>
      <c r="L19" s="22">
        <f>SUM(L3:L18)</f>
        <v>1533800</v>
      </c>
      <c r="M19" s="22">
        <f>SUM(M3:M18)</f>
        <v>1317600</v>
      </c>
      <c r="N19" s="22">
        <f>SUM(N3:N18)</f>
        <v>1245600</v>
      </c>
      <c r="O19" s="22">
        <f>SUM(O3:O18)</f>
        <v>1296000</v>
      </c>
      <c r="P19" s="22">
        <f>SUM(P3:P18)</f>
        <v>1460800</v>
      </c>
    </row>
  </sheetData>
  <pageMargins left="0.39370078740157483" right="0.39370078740157483" top="0.78740157480314965" bottom="0.39370078740157483" header="0.31496062992125984" footer="0.31496062992125984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2024-12-16T12:08:54Z</dcterms:created>
  <dcterms:modified xsi:type="dcterms:W3CDTF">2024-12-16T12:09:52Z</dcterms:modified>
</cp:coreProperties>
</file>